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5360" windowHeight="7860"/>
  </bookViews>
  <sheets>
    <sheet name="Sheet1" sheetId="1" r:id="rId1"/>
  </sheets>
  <calcPr calcId="145621"/>
</workbook>
</file>

<file path=xl/calcChain.xml><?xml version="1.0" encoding="utf-8"?>
<calcChain xmlns="http://schemas.openxmlformats.org/spreadsheetml/2006/main">
  <c r="K22" i="1" l="1"/>
  <c r="M22" i="1" s="1"/>
  <c r="K21" i="1"/>
  <c r="K20" i="1"/>
  <c r="K19" i="1"/>
  <c r="K18" i="1"/>
  <c r="K17" i="1"/>
  <c r="K16" i="1"/>
  <c r="K15" i="1"/>
  <c r="K14" i="1"/>
  <c r="K13" i="1"/>
  <c r="K12" i="1"/>
  <c r="K11" i="1"/>
  <c r="K10" i="1"/>
  <c r="K9" i="1"/>
  <c r="K8" i="1"/>
  <c r="K7" i="1"/>
  <c r="K6" i="1"/>
  <c r="K5" i="1"/>
  <c r="K4" i="1"/>
  <c r="K3" i="1"/>
  <c r="M3" i="1" s="1"/>
  <c r="M4" i="1" l="1"/>
  <c r="M18" i="1"/>
  <c r="M12" i="1"/>
</calcChain>
</file>

<file path=xl/sharedStrings.xml><?xml version="1.0" encoding="utf-8"?>
<sst xmlns="http://schemas.openxmlformats.org/spreadsheetml/2006/main" count="147" uniqueCount="76">
  <si>
    <t>标段</t>
  </si>
  <si>
    <t>标段名称</t>
  </si>
  <si>
    <t>工程类别</t>
  </si>
  <si>
    <t>建设单位</t>
  </si>
  <si>
    <t>项目名称</t>
  </si>
  <si>
    <t>规格型号</t>
  </si>
  <si>
    <t>单位</t>
  </si>
  <si>
    <t>数量</t>
  </si>
  <si>
    <t>技改通信</t>
  </si>
  <si>
    <t>信通中心</t>
  </si>
  <si>
    <t>通信程控交换机房专用精密空调改造项目</t>
  </si>
  <si>
    <t>详见技术规范书</t>
  </si>
  <si>
    <t>台</t>
  </si>
  <si>
    <t>技改信息</t>
  </si>
  <si>
    <t>法律事务管理系统平台升级改造项目</t>
  </si>
  <si>
    <t>磁盘阵列</t>
  </si>
  <si>
    <t>蒙电业务系统IT审计平台项目</t>
  </si>
  <si>
    <t>信息共享服务平台项目</t>
  </si>
  <si>
    <t>信息化</t>
  </si>
  <si>
    <t>安监一体化信息系统建设工程</t>
  </si>
  <si>
    <t>套</t>
  </si>
  <si>
    <t>公司青年员工学习和社交系统建设工程</t>
  </si>
  <si>
    <t>公司业务凭据电子化建设项目</t>
  </si>
  <si>
    <t>公司职工服务一体化平台建设项目</t>
  </si>
  <si>
    <t>中间件</t>
  </si>
  <si>
    <t>信息</t>
  </si>
  <si>
    <t>超高压</t>
  </si>
  <si>
    <t>内蒙古超高压供电局永圣域等7座变电站PCM设备改造</t>
  </si>
  <si>
    <t>音频配线模块 10回线</t>
  </si>
  <si>
    <t>10回线音配模块</t>
  </si>
  <si>
    <t>个</t>
  </si>
  <si>
    <t>保安单元</t>
  </si>
  <si>
    <t>音频配线模块 100回线</t>
  </si>
  <si>
    <t>100回线音配模块</t>
  </si>
  <si>
    <t>音频配线柜（含机柜）</t>
  </si>
  <si>
    <t>600X600X2200</t>
  </si>
  <si>
    <t>内蒙古超高压供电局500kV变电站通信系统升级改造</t>
  </si>
  <si>
    <t>数配线架</t>
  </si>
  <si>
    <t>DDF-128系统</t>
  </si>
  <si>
    <t>数配线架（子架）</t>
  </si>
  <si>
    <t>16系统</t>
  </si>
  <si>
    <t>内蒙古超高压供电局调度大楼行政交换机改造</t>
  </si>
  <si>
    <t>网管终端硬件</t>
  </si>
  <si>
    <t>CPU：G4400/内存：8G/硬盘：500GB/光驱： DVD-ROM 光驱/键盘鼠标/显示器：19寸宽屏液晶显示器</t>
  </si>
  <si>
    <t>终端设备</t>
  </si>
  <si>
    <t>1.IP可视电话10台；
2.普通IP电话200台；
3.PoE交换机100台。</t>
  </si>
  <si>
    <t>组网交换机</t>
  </si>
  <si>
    <t>网络交换机，100MPPS，4GE光，48FE电</t>
  </si>
  <si>
    <t>组网交换机光模块</t>
  </si>
  <si>
    <t>单模10km</t>
  </si>
  <si>
    <t>内蒙古电力信息机房及配电室视频监控系统专项技改项目</t>
  </si>
  <si>
    <t>设备名称</t>
    <phoneticPr fontId="7" type="noConversion"/>
  </si>
  <si>
    <t>单价限价（元）</t>
    <phoneticPr fontId="7" type="noConversion"/>
  </si>
  <si>
    <t>合价限价（元）</t>
    <phoneticPr fontId="7" type="noConversion"/>
  </si>
  <si>
    <t>需提供“内蒙古电力（集团）有限责任公司2019年设备材料采购资格预审合格通知书”</t>
    <phoneticPr fontId="7" type="noConversion"/>
  </si>
  <si>
    <t>1.需提供所投产品经权威检测机构出具的型式试验报告或检验报告。
2.需提供所投产品近五年(自招标文件发售之日起前五年)在内蒙古电力（集团）有限责任公司或国家电网公司或南方电网公司销售业绩累计不少于10台。（提供加盖公章的合同扫描件，合同内容至少包含合同封面、日期页、体现内容页及签字盖章页等关键页)                                                                                                                                                             3.供应商的实收资本2018年不少于200万元【提供经有资质的审计机构出具的2018年年度财务报表（现金流量表、资产负载表、利润表）】。
4.接受代理商投标，同一制造商只能授权一家代理商参与投标。</t>
  </si>
  <si>
    <t>1.需提供同类产品检测机构出具的型式试验报告或检验报告。                                              2.需提供近五年（从“招标文件发售之日”起前五年）在内蒙古电力（集团）有限责任公司或国家电网公司或南方电网公司有同类产品销售业绩。（提供加盖公章的合同扫描件，合同内容至少包含合同封面、日期页、体现内容页及签字盖章页等关键页)                                         
3.供应商近一年的实收资本不少于200万元。【提供经有资质的审计机构出具的2018年年度财务报表（现金流量表、资产负载表、利润表）】                                               4.供应商必须为制造商。</t>
  </si>
  <si>
    <t>1.需提供所投产品近五年(自招标文件发售之日起前五年)销售合同累计不少于5个。（提供加盖公章的合同扫描件，合同内容至少包含合同封面、日期页、体现内容页及签字盖章页等关键页)                                                                                                                                     2.供应商的实收资本2018年不少于200万元【提供经有资质的审计机构出具的2018年年度财务报表（现金流量表、资产负载表、利润表）】。
3.接受代理商，同一制造商只能授权一家代理商参与投标。</t>
    <phoneticPr fontId="7" type="noConversion"/>
  </si>
  <si>
    <t>标段最高限价（万元）</t>
    <phoneticPr fontId="7" type="noConversion"/>
  </si>
  <si>
    <t>交货日期</t>
    <phoneticPr fontId="7" type="noConversion"/>
  </si>
  <si>
    <t>2019年12月31日前</t>
    <phoneticPr fontId="7" type="noConversion"/>
  </si>
  <si>
    <t>2019年11月30日前</t>
    <phoneticPr fontId="7" type="noConversion"/>
  </si>
  <si>
    <t>1.需提供所投产品经权威检测机构出具的型式试验报告或检验报告。
2.需提供所投产品近五年(自招标文件发售之日起前五年)在内蒙古电力（集团）有限责任公司或国家电网公司或南方电网公司销售业绩累计不少于20台。（提供加盖公章的合同扫描件，合同内容至少包含合同封面、日期页、体现内容页及签字盖章页等关键页)
3.供应商的实收资本2018年不少于50万元【提供经有资质的审计机构出具的2018年年度财务报表（现金流量表、资产负载表、利润表）】。
4.接受代理商投标，同一制造商只能授权一家代理商参与投标。</t>
    <phoneticPr fontId="7" type="noConversion"/>
  </si>
  <si>
    <t>合同生效之日起45日内到货（含节假日）</t>
  </si>
  <si>
    <t>合同生效之日起45日内到货（含节假日）</t>
    <phoneticPr fontId="7" type="noConversion"/>
  </si>
  <si>
    <t>1.需提供所投产品（行政软交换设备）经权威检测机构出具的型式试验报告或检验报告。
2.提供所投产品（行政软交换设备）进网许可证。
3.需提供所投产品（行政软交换设备）近五年（自招标文件发售之日起前五年）在内蒙古电力（集团）有限责任公司或国家电网公司或南方电网公司有同类产品供货业绩不少于5套。（（提供加盖公章的合同扫描件，合同内容至少包含合同封面、日期页、体现内容页及签字盖章页等关键页))
4.供应商的实收资本2018年不少于300万元。【提供经有资质的审计机构出具的2018年度财务报表（现金流量表、资产负债表、利润表）】
5.接受代理商投标，同一制造商只能授权一家代理商参加投标。</t>
    <phoneticPr fontId="7" type="noConversion"/>
  </si>
  <si>
    <t>内蒙古电力（集团）有限责任公司2019年信息通信工程第二批设备材料竞争性谈判采购-公告附表
采购编号：YS-1974-DL（规格、型号、数量以技术规范书为准）</t>
    <phoneticPr fontId="7" type="noConversion"/>
  </si>
  <si>
    <t>信通中心</t>
    <phoneticPr fontId="7" type="noConversion"/>
  </si>
  <si>
    <t>5P精密空调</t>
    <phoneticPr fontId="7" type="noConversion"/>
  </si>
  <si>
    <t>磁盘阵列</t>
    <phoneticPr fontId="7" type="noConversion"/>
  </si>
  <si>
    <t>中间件</t>
    <phoneticPr fontId="7" type="noConversion"/>
  </si>
  <si>
    <t>安防视频监测系统</t>
    <phoneticPr fontId="7" type="noConversion"/>
  </si>
  <si>
    <t>内蒙古超高压供电局调度大楼行政交换机改造</t>
    <phoneticPr fontId="7" type="noConversion"/>
  </si>
  <si>
    <t>内蒙古超高压供电局永圣域等7座变电站PCM设备改造</t>
    <phoneticPr fontId="7" type="noConversion"/>
  </si>
  <si>
    <t>内蒙古超高压供电局500kV变电站通信系统升级改造</t>
    <phoneticPr fontId="7" type="noConversion"/>
  </si>
  <si>
    <t>专用资质要求</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</si>
</sst>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color theme="1"/>
      <name val="宋体"/>
      <charset val="134"/>
      <scheme val="minor"/>
    </font>
    <font>
      <b/>
      <sz val="11"/>
      <name val="宋体"/>
      <charset val="134"/>
      <scheme val="minor"/>
    </font>
    <font>
      <b/>
      <sz val="8"/>
      <name val="宋体"/>
      <charset val="134"/>
      <scheme val="minor"/>
    </font>
    <font>
      <sz val="9"/>
      <name val="黑体"/>
      <charset val="134"/>
    </font>
    <font>
      <sz val="10"/>
      <color theme="1"/>
      <name val="黑体"/>
      <charset val="134"/>
    </font>
    <font>
      <sz val="10"/>
      <name val="Arial"/>
      <family val="2"/>
    </font>
    <font>
      <sz val="11"/>
      <color indexed="8"/>
      <name val="宋体"/>
      <charset val="134"/>
    </font>
    <font>
      <sz val="9"/>
      <name val="宋体"/>
      <family val="3"/>
      <charset val="134"/>
      <scheme val="minor"/>
    </font>
    <font>
      <sz val="9"/>
      <name val="黑体"/>
      <family val="3"/>
      <charset val="134"/>
    </font>
    <font>
      <b/>
      <sz val="8"/>
      <name val="宋体"/>
      <family val="3"/>
      <charset val="134"/>
      <scheme val="minor"/>
    </font>
    <font>
      <sz val="9"/>
      <color theme="1"/>
      <name val="黑体"/>
      <family val="3"/>
      <charset val="134"/>
    </font>
    <font>
      <sz val="9"/>
      <color theme="1"/>
      <name val="宋体"/>
      <family val="3"/>
      <charset val="134"/>
      <scheme val="minor"/>
    </font>
    <font>
      <sz val="10"/>
      <color theme="1"/>
      <name val="黑体"/>
      <family val="3"/>
      <charset val="134"/>
    </font>
    <font>
      <b/>
      <sz val="11"/>
      <name val="宋体"/>
      <family val="3"/>
      <charset val="13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alignment vertical="center"/>
    </xf>
    <xf numFmtId="0" fontId="5" fillId="0" borderId="0"/>
    <xf numFmtId="0" fontId="6" fillId="0" borderId="0"/>
  </cellStyleXfs>
  <cellXfs count="35">
    <xf numFmtId="0" fontId="0" fillId="0" borderId="0" xfId="0">
      <alignment vertical="center"/>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2" applyNumberFormat="1" applyFont="1" applyFill="1" applyBorder="1" applyAlignment="1">
      <alignment horizontal="center" vertical="center" wrapText="1"/>
    </xf>
    <xf numFmtId="0" fontId="3" fillId="0" borderId="1" xfId="1"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3" fillId="2" borderId="1" xfId="0"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NumberFormat="1" applyFont="1" applyFill="1" applyBorder="1" applyAlignment="1" applyProtection="1">
      <alignment horizontal="center" vertical="center" wrapText="1" shrinkToFit="1"/>
    </xf>
    <xf numFmtId="0" fontId="3" fillId="2" borderId="1" xfId="0" applyNumberFormat="1" applyFont="1" applyFill="1" applyBorder="1" applyAlignment="1" applyProtection="1">
      <alignment horizontal="center" vertical="center" wrapText="1" shrinkToFit="1"/>
    </xf>
    <xf numFmtId="0" fontId="9"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0" xfId="0" applyFont="1" applyBorder="1" applyAlignment="1">
      <alignment vertical="center" wrapText="1"/>
    </xf>
    <xf numFmtId="0" fontId="10" fillId="0" borderId="1" xfId="2" applyNumberFormat="1" applyFont="1" applyFill="1" applyBorder="1" applyAlignment="1">
      <alignment horizontal="left" vertical="center" wrapText="1"/>
    </xf>
    <xf numFmtId="0" fontId="8" fillId="0" borderId="1" xfId="2" applyNumberFormat="1"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3" fillId="0" borderId="1" xfId="2" applyNumberFormat="1" applyFont="1" applyFill="1" applyBorder="1" applyAlignment="1">
      <alignment horizontal="left" vertical="center" wrapText="1"/>
    </xf>
    <xf numFmtId="0" fontId="8" fillId="0" borderId="1" xfId="2"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8" fillId="0" borderId="1" xfId="2" applyNumberFormat="1" applyFont="1" applyFill="1" applyBorder="1" applyAlignment="1">
      <alignment horizontal="center" vertical="center" wrapText="1"/>
    </xf>
    <xf numFmtId="0" fontId="8" fillId="0" borderId="1" xfId="1"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cellXfs>
  <cellStyles count="3">
    <cellStyle name="常规" xfId="0" builtinId="0"/>
    <cellStyle name="常规 11 2 2" xfId="1"/>
    <cellStyle name="常规 2 2 2" xfId="2"/>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tabSelected="1" zoomScaleNormal="100" workbookViewId="0">
      <selection sqref="A1:N1"/>
    </sheetView>
  </sheetViews>
  <sheetFormatPr defaultColWidth="8.875" defaultRowHeight="13.5"/>
  <cols>
    <col min="1" max="1" width="5" customWidth="1"/>
    <col min="2" max="2" width="9.875" hidden="1" customWidth="1"/>
    <col min="3" max="4" width="4.25" customWidth="1"/>
    <col min="5" max="5" width="18.75" customWidth="1"/>
    <col min="6" max="6" width="8.75" customWidth="1"/>
    <col min="7" max="7" width="13.375" customWidth="1"/>
    <col min="8" max="8" width="4.625" customWidth="1"/>
    <col min="9" max="9" width="5.625" customWidth="1"/>
    <col min="10" max="10" width="7.375" customWidth="1"/>
    <col min="11" max="11" width="6.875" customWidth="1"/>
    <col min="12" max="12" width="41.25" customWidth="1"/>
    <col min="13" max="13" width="8.375" customWidth="1"/>
  </cols>
  <sheetData>
    <row r="1" spans="1:14" ht="57.75" customHeight="1">
      <c r="A1" s="34" t="s">
        <v>66</v>
      </c>
      <c r="B1" s="22"/>
      <c r="C1" s="22"/>
      <c r="D1" s="22"/>
      <c r="E1" s="22"/>
      <c r="F1" s="22"/>
      <c r="G1" s="22"/>
      <c r="H1" s="22"/>
      <c r="I1" s="22"/>
      <c r="J1" s="22"/>
      <c r="K1" s="22"/>
      <c r="L1" s="22"/>
      <c r="M1" s="22"/>
      <c r="N1" s="22"/>
    </row>
    <row r="2" spans="1:14" ht="21">
      <c r="A2" s="1" t="s">
        <v>0</v>
      </c>
      <c r="B2" s="1" t="s">
        <v>1</v>
      </c>
      <c r="C2" s="2" t="s">
        <v>2</v>
      </c>
      <c r="D2" s="2" t="s">
        <v>3</v>
      </c>
      <c r="E2" s="2" t="s">
        <v>4</v>
      </c>
      <c r="F2" s="13" t="s">
        <v>51</v>
      </c>
      <c r="G2" s="2" t="s">
        <v>5</v>
      </c>
      <c r="H2" s="2" t="s">
        <v>6</v>
      </c>
      <c r="I2" s="2" t="s">
        <v>7</v>
      </c>
      <c r="J2" s="2" t="s">
        <v>52</v>
      </c>
      <c r="K2" s="2" t="s">
        <v>53</v>
      </c>
      <c r="L2" s="13" t="s">
        <v>75</v>
      </c>
      <c r="M2" s="13" t="s">
        <v>58</v>
      </c>
      <c r="N2" s="2" t="s">
        <v>59</v>
      </c>
    </row>
    <row r="3" spans="1:14" ht="142.5" customHeight="1">
      <c r="A3" s="3">
        <v>1</v>
      </c>
      <c r="B3" s="3"/>
      <c r="C3" s="3" t="s">
        <v>8</v>
      </c>
      <c r="D3" s="3" t="s">
        <v>67</v>
      </c>
      <c r="E3" s="3" t="s">
        <v>10</v>
      </c>
      <c r="F3" s="30" t="s">
        <v>68</v>
      </c>
      <c r="G3" s="3" t="s">
        <v>11</v>
      </c>
      <c r="H3" s="4" t="s">
        <v>12</v>
      </c>
      <c r="I3" s="4">
        <v>1</v>
      </c>
      <c r="J3" s="10">
        <v>90000</v>
      </c>
      <c r="K3" s="4">
        <f>I3*J3</f>
        <v>90000</v>
      </c>
      <c r="L3" s="19" t="s">
        <v>62</v>
      </c>
      <c r="M3" s="3">
        <f>K3/10000</f>
        <v>9</v>
      </c>
      <c r="N3" s="15" t="s">
        <v>64</v>
      </c>
    </row>
    <row r="4" spans="1:14" ht="27" customHeight="1">
      <c r="A4" s="21">
        <v>3</v>
      </c>
      <c r="B4" s="3"/>
      <c r="C4" s="3" t="s">
        <v>13</v>
      </c>
      <c r="D4" s="3" t="s">
        <v>9</v>
      </c>
      <c r="E4" s="3" t="s">
        <v>14</v>
      </c>
      <c r="F4" s="30" t="s">
        <v>69</v>
      </c>
      <c r="G4" s="3" t="s">
        <v>11</v>
      </c>
      <c r="H4" s="4" t="s">
        <v>12</v>
      </c>
      <c r="I4" s="4">
        <v>1</v>
      </c>
      <c r="J4" s="10">
        <v>161000</v>
      </c>
      <c r="K4" s="4">
        <f t="shared" ref="K4:K11" si="0">I4*J4</f>
        <v>161000</v>
      </c>
      <c r="L4" s="24" t="s">
        <v>55</v>
      </c>
      <c r="M4" s="28">
        <f>SUM(K4:K9)/10000</f>
        <v>161.1</v>
      </c>
      <c r="N4" s="29" t="s">
        <v>63</v>
      </c>
    </row>
    <row r="5" spans="1:14" ht="27" customHeight="1">
      <c r="A5" s="21"/>
      <c r="B5" s="3"/>
      <c r="C5" s="3" t="s">
        <v>13</v>
      </c>
      <c r="D5" s="3" t="s">
        <v>9</v>
      </c>
      <c r="E5" s="3" t="s">
        <v>16</v>
      </c>
      <c r="F5" s="4" t="s">
        <v>15</v>
      </c>
      <c r="G5" s="3" t="s">
        <v>11</v>
      </c>
      <c r="H5" s="4" t="s">
        <v>12</v>
      </c>
      <c r="I5" s="4">
        <v>1</v>
      </c>
      <c r="J5" s="10">
        <v>300000</v>
      </c>
      <c r="K5" s="4">
        <f t="shared" si="0"/>
        <v>300000</v>
      </c>
      <c r="L5" s="24"/>
      <c r="M5" s="21"/>
      <c r="N5" s="29"/>
    </row>
    <row r="6" spans="1:14" ht="27" customHeight="1">
      <c r="A6" s="21"/>
      <c r="B6" s="3"/>
      <c r="C6" s="3" t="s">
        <v>13</v>
      </c>
      <c r="D6" s="3" t="s">
        <v>9</v>
      </c>
      <c r="E6" s="3" t="s">
        <v>17</v>
      </c>
      <c r="F6" s="4" t="s">
        <v>15</v>
      </c>
      <c r="G6" s="3" t="s">
        <v>11</v>
      </c>
      <c r="H6" s="4" t="s">
        <v>12</v>
      </c>
      <c r="I6" s="4">
        <v>1</v>
      </c>
      <c r="J6" s="10">
        <v>300000</v>
      </c>
      <c r="K6" s="4">
        <f t="shared" si="0"/>
        <v>300000</v>
      </c>
      <c r="L6" s="24"/>
      <c r="M6" s="21"/>
      <c r="N6" s="29"/>
    </row>
    <row r="7" spans="1:14" ht="27" customHeight="1">
      <c r="A7" s="21"/>
      <c r="B7" s="3"/>
      <c r="C7" s="3" t="s">
        <v>18</v>
      </c>
      <c r="D7" s="3" t="s">
        <v>9</v>
      </c>
      <c r="E7" s="3" t="s">
        <v>19</v>
      </c>
      <c r="F7" s="4" t="s">
        <v>15</v>
      </c>
      <c r="G7" s="3" t="s">
        <v>11</v>
      </c>
      <c r="H7" s="4" t="s">
        <v>20</v>
      </c>
      <c r="I7" s="4">
        <v>1</v>
      </c>
      <c r="J7" s="10">
        <v>300000</v>
      </c>
      <c r="K7" s="4">
        <f t="shared" si="0"/>
        <v>300000</v>
      </c>
      <c r="L7" s="24"/>
      <c r="M7" s="21"/>
      <c r="N7" s="29"/>
    </row>
    <row r="8" spans="1:14" ht="27" customHeight="1">
      <c r="A8" s="21"/>
      <c r="B8" s="3"/>
      <c r="C8" s="3" t="s">
        <v>18</v>
      </c>
      <c r="D8" s="3" t="s">
        <v>9</v>
      </c>
      <c r="E8" s="3" t="s">
        <v>21</v>
      </c>
      <c r="F8" s="5" t="s">
        <v>15</v>
      </c>
      <c r="G8" s="3" t="s">
        <v>11</v>
      </c>
      <c r="H8" s="5" t="s">
        <v>20</v>
      </c>
      <c r="I8" s="5">
        <v>1</v>
      </c>
      <c r="J8" s="10">
        <v>200000</v>
      </c>
      <c r="K8" s="4">
        <f t="shared" si="0"/>
        <v>200000</v>
      </c>
      <c r="L8" s="24"/>
      <c r="M8" s="21"/>
      <c r="N8" s="29"/>
    </row>
    <row r="9" spans="1:14" ht="45" customHeight="1">
      <c r="A9" s="21"/>
      <c r="B9" s="3"/>
      <c r="C9" s="3" t="s">
        <v>18</v>
      </c>
      <c r="D9" s="3" t="s">
        <v>9</v>
      </c>
      <c r="E9" s="3" t="s">
        <v>22</v>
      </c>
      <c r="F9" s="4" t="s">
        <v>15</v>
      </c>
      <c r="G9" s="3" t="s">
        <v>11</v>
      </c>
      <c r="H9" s="4" t="s">
        <v>12</v>
      </c>
      <c r="I9" s="4">
        <v>1</v>
      </c>
      <c r="J9" s="10">
        <v>350000</v>
      </c>
      <c r="K9" s="4">
        <f t="shared" si="0"/>
        <v>350000</v>
      </c>
      <c r="L9" s="24"/>
      <c r="M9" s="21"/>
      <c r="N9" s="29"/>
    </row>
    <row r="10" spans="1:14" ht="55.5" customHeight="1">
      <c r="A10" s="21">
        <v>4</v>
      </c>
      <c r="B10" s="3"/>
      <c r="C10" s="3" t="s">
        <v>18</v>
      </c>
      <c r="D10" s="3" t="s">
        <v>9</v>
      </c>
      <c r="E10" s="3" t="s">
        <v>23</v>
      </c>
      <c r="F10" s="31" t="s">
        <v>70</v>
      </c>
      <c r="G10" s="3" t="s">
        <v>11</v>
      </c>
      <c r="H10" s="5" t="s">
        <v>20</v>
      </c>
      <c r="I10" s="5">
        <v>2</v>
      </c>
      <c r="J10" s="10">
        <v>100000</v>
      </c>
      <c r="K10" s="4">
        <f t="shared" si="0"/>
        <v>200000</v>
      </c>
      <c r="L10" s="25" t="s">
        <v>57</v>
      </c>
      <c r="M10" s="21">
        <v>92</v>
      </c>
      <c r="N10" s="29" t="s">
        <v>64</v>
      </c>
    </row>
    <row r="11" spans="1:14" ht="61.5" customHeight="1">
      <c r="A11" s="21"/>
      <c r="B11" s="3"/>
      <c r="C11" s="3" t="s">
        <v>18</v>
      </c>
      <c r="D11" s="3" t="s">
        <v>9</v>
      </c>
      <c r="E11" s="3" t="s">
        <v>19</v>
      </c>
      <c r="F11" s="4" t="s">
        <v>24</v>
      </c>
      <c r="G11" s="3" t="s">
        <v>11</v>
      </c>
      <c r="H11" s="4" t="s">
        <v>20</v>
      </c>
      <c r="I11" s="4">
        <v>8</v>
      </c>
      <c r="J11" s="10">
        <v>90000</v>
      </c>
      <c r="K11" s="4">
        <f t="shared" si="0"/>
        <v>720000</v>
      </c>
      <c r="L11" s="24"/>
      <c r="M11" s="21"/>
      <c r="N11" s="29"/>
    </row>
    <row r="12" spans="1:14" ht="33.75" customHeight="1">
      <c r="A12" s="23">
        <v>5</v>
      </c>
      <c r="B12" s="6"/>
      <c r="C12" s="6" t="s">
        <v>25</v>
      </c>
      <c r="D12" s="6" t="s">
        <v>26</v>
      </c>
      <c r="E12" s="6" t="s">
        <v>27</v>
      </c>
      <c r="F12" s="3" t="s">
        <v>28</v>
      </c>
      <c r="G12" s="3" t="s">
        <v>29</v>
      </c>
      <c r="H12" s="7" t="s">
        <v>30</v>
      </c>
      <c r="I12" s="7">
        <v>50</v>
      </c>
      <c r="J12" s="3">
        <v>200</v>
      </c>
      <c r="K12" s="3">
        <f t="shared" ref="K12:K22" si="1">I12*J12</f>
        <v>10000</v>
      </c>
      <c r="L12" s="26" t="s">
        <v>56</v>
      </c>
      <c r="M12" s="23">
        <f>SUM(K12:K17)/10000</f>
        <v>31.25</v>
      </c>
      <c r="N12" s="23" t="s">
        <v>61</v>
      </c>
    </row>
    <row r="13" spans="1:14" ht="33.75" customHeight="1">
      <c r="A13" s="23"/>
      <c r="B13" s="6"/>
      <c r="C13" s="6" t="s">
        <v>25</v>
      </c>
      <c r="D13" s="6" t="s">
        <v>26</v>
      </c>
      <c r="E13" s="6" t="s">
        <v>27</v>
      </c>
      <c r="F13" s="3" t="s">
        <v>31</v>
      </c>
      <c r="G13" s="6" t="s">
        <v>11</v>
      </c>
      <c r="H13" s="7" t="s">
        <v>30</v>
      </c>
      <c r="I13" s="7">
        <v>900</v>
      </c>
      <c r="J13" s="3">
        <v>15</v>
      </c>
      <c r="K13" s="3">
        <f t="shared" si="1"/>
        <v>13500</v>
      </c>
      <c r="L13" s="26"/>
      <c r="M13" s="23"/>
      <c r="N13" s="23"/>
    </row>
    <row r="14" spans="1:14" ht="33.75" customHeight="1">
      <c r="A14" s="23"/>
      <c r="B14" s="6"/>
      <c r="C14" s="6" t="s">
        <v>25</v>
      </c>
      <c r="D14" s="6" t="s">
        <v>26</v>
      </c>
      <c r="E14" s="33" t="s">
        <v>73</v>
      </c>
      <c r="F14" s="3" t="s">
        <v>32</v>
      </c>
      <c r="G14" s="3" t="s">
        <v>33</v>
      </c>
      <c r="H14" s="7" t="s">
        <v>30</v>
      </c>
      <c r="I14" s="7">
        <v>1</v>
      </c>
      <c r="J14" s="3">
        <v>3000</v>
      </c>
      <c r="K14" s="3">
        <f t="shared" si="1"/>
        <v>3000</v>
      </c>
      <c r="L14" s="26"/>
      <c r="M14" s="23"/>
      <c r="N14" s="23"/>
    </row>
    <row r="15" spans="1:14" ht="33.75" customHeight="1">
      <c r="A15" s="23"/>
      <c r="B15" s="6"/>
      <c r="C15" s="6" t="s">
        <v>25</v>
      </c>
      <c r="D15" s="6" t="s">
        <v>26</v>
      </c>
      <c r="E15" s="6" t="s">
        <v>27</v>
      </c>
      <c r="F15" s="3" t="s">
        <v>34</v>
      </c>
      <c r="G15" s="3" t="s">
        <v>35</v>
      </c>
      <c r="H15" s="7" t="s">
        <v>20</v>
      </c>
      <c r="I15" s="7">
        <v>7</v>
      </c>
      <c r="J15" s="3">
        <v>35000</v>
      </c>
      <c r="K15" s="3">
        <f t="shared" si="1"/>
        <v>245000</v>
      </c>
      <c r="L15" s="26"/>
      <c r="M15" s="23"/>
      <c r="N15" s="23"/>
    </row>
    <row r="16" spans="1:14" ht="22.5">
      <c r="A16" s="23"/>
      <c r="B16" s="6"/>
      <c r="C16" s="6" t="s">
        <v>25</v>
      </c>
      <c r="D16" s="6" t="s">
        <v>26</v>
      </c>
      <c r="E16" s="33" t="s">
        <v>74</v>
      </c>
      <c r="F16" s="3" t="s">
        <v>37</v>
      </c>
      <c r="G16" s="7" t="s">
        <v>38</v>
      </c>
      <c r="H16" s="7" t="s">
        <v>20</v>
      </c>
      <c r="I16" s="7">
        <v>1</v>
      </c>
      <c r="J16" s="11">
        <v>29000</v>
      </c>
      <c r="K16" s="3">
        <f t="shared" si="1"/>
        <v>29000</v>
      </c>
      <c r="L16" s="26"/>
      <c r="M16" s="23"/>
      <c r="N16" s="23"/>
    </row>
    <row r="17" spans="1:14" ht="22.5">
      <c r="A17" s="23"/>
      <c r="B17" s="6"/>
      <c r="C17" s="6" t="s">
        <v>25</v>
      </c>
      <c r="D17" s="6" t="s">
        <v>26</v>
      </c>
      <c r="E17" s="6" t="s">
        <v>36</v>
      </c>
      <c r="F17" s="6" t="s">
        <v>39</v>
      </c>
      <c r="G17" s="8" t="s">
        <v>40</v>
      </c>
      <c r="H17" s="8" t="s">
        <v>30</v>
      </c>
      <c r="I17" s="8">
        <v>4</v>
      </c>
      <c r="J17" s="12">
        <v>3000</v>
      </c>
      <c r="K17" s="6">
        <f t="shared" si="1"/>
        <v>12000</v>
      </c>
      <c r="L17" s="26"/>
      <c r="M17" s="23"/>
      <c r="N17" s="23"/>
    </row>
    <row r="18" spans="1:14" ht="72" customHeight="1">
      <c r="A18" s="21">
        <v>6</v>
      </c>
      <c r="B18" s="3"/>
      <c r="C18" s="3" t="s">
        <v>25</v>
      </c>
      <c r="D18" s="3" t="s">
        <v>26</v>
      </c>
      <c r="E18" s="3" t="s">
        <v>41</v>
      </c>
      <c r="F18" s="3" t="s">
        <v>42</v>
      </c>
      <c r="G18" s="3" t="s">
        <v>43</v>
      </c>
      <c r="H18" s="7" t="s">
        <v>20</v>
      </c>
      <c r="I18" s="7">
        <v>1</v>
      </c>
      <c r="J18" s="3">
        <v>7500</v>
      </c>
      <c r="K18" s="3">
        <f t="shared" si="1"/>
        <v>7500</v>
      </c>
      <c r="L18" s="27" t="s">
        <v>65</v>
      </c>
      <c r="M18" s="21">
        <f>SUM(K18:K21)/10000</f>
        <v>48.57</v>
      </c>
      <c r="N18" s="21" t="s">
        <v>60</v>
      </c>
    </row>
    <row r="19" spans="1:14" ht="57.75" customHeight="1">
      <c r="A19" s="21"/>
      <c r="B19" s="3"/>
      <c r="C19" s="3" t="s">
        <v>25</v>
      </c>
      <c r="D19" s="3" t="s">
        <v>26</v>
      </c>
      <c r="E19" s="20" t="s">
        <v>72</v>
      </c>
      <c r="F19" s="3" t="s">
        <v>44</v>
      </c>
      <c r="G19" s="3" t="s">
        <v>45</v>
      </c>
      <c r="H19" s="7" t="s">
        <v>20</v>
      </c>
      <c r="I19" s="7">
        <v>1</v>
      </c>
      <c r="J19" s="3">
        <v>465000</v>
      </c>
      <c r="K19" s="3">
        <f t="shared" si="1"/>
        <v>465000</v>
      </c>
      <c r="L19" s="26"/>
      <c r="M19" s="21"/>
      <c r="N19" s="21"/>
    </row>
    <row r="20" spans="1:14" ht="48" customHeight="1">
      <c r="A20" s="21"/>
      <c r="B20" s="3"/>
      <c r="C20" s="3" t="s">
        <v>25</v>
      </c>
      <c r="D20" s="3" t="s">
        <v>26</v>
      </c>
      <c r="E20" s="3" t="s">
        <v>41</v>
      </c>
      <c r="F20" s="3" t="s">
        <v>46</v>
      </c>
      <c r="G20" s="3" t="s">
        <v>47</v>
      </c>
      <c r="H20" s="7" t="s">
        <v>12</v>
      </c>
      <c r="I20" s="7">
        <v>1</v>
      </c>
      <c r="J20" s="3">
        <v>12000</v>
      </c>
      <c r="K20" s="3">
        <f t="shared" si="1"/>
        <v>12000</v>
      </c>
      <c r="L20" s="26"/>
      <c r="M20" s="21"/>
      <c r="N20" s="21"/>
    </row>
    <row r="21" spans="1:14" ht="35.25" customHeight="1">
      <c r="A21" s="21"/>
      <c r="B21" s="3"/>
      <c r="C21" s="3" t="s">
        <v>25</v>
      </c>
      <c r="D21" s="3" t="s">
        <v>26</v>
      </c>
      <c r="E21" s="3" t="s">
        <v>41</v>
      </c>
      <c r="F21" s="3" t="s">
        <v>48</v>
      </c>
      <c r="G21" s="3" t="s">
        <v>49</v>
      </c>
      <c r="H21" s="7" t="s">
        <v>30</v>
      </c>
      <c r="I21" s="7">
        <v>4</v>
      </c>
      <c r="J21" s="3">
        <v>300</v>
      </c>
      <c r="K21" s="3">
        <f t="shared" si="1"/>
        <v>1200</v>
      </c>
      <c r="L21" s="26"/>
      <c r="M21" s="21"/>
      <c r="N21" s="21"/>
    </row>
    <row r="22" spans="1:14" ht="57" customHeight="1">
      <c r="A22" s="9">
        <v>81</v>
      </c>
      <c r="B22" s="3"/>
      <c r="C22" s="3" t="s">
        <v>8</v>
      </c>
      <c r="D22" s="3" t="s">
        <v>9</v>
      </c>
      <c r="E22" s="3" t="s">
        <v>50</v>
      </c>
      <c r="F22" s="32" t="s">
        <v>71</v>
      </c>
      <c r="G22" s="3" t="s">
        <v>11</v>
      </c>
      <c r="H22" s="4" t="s">
        <v>20</v>
      </c>
      <c r="I22" s="4">
        <v>1</v>
      </c>
      <c r="J22" s="10">
        <v>768400</v>
      </c>
      <c r="K22" s="4">
        <f t="shared" si="1"/>
        <v>768400</v>
      </c>
      <c r="L22" s="18" t="s">
        <v>54</v>
      </c>
      <c r="M22" s="14">
        <f>K22/10000</f>
        <v>76.84</v>
      </c>
      <c r="N22" s="16" t="s">
        <v>64</v>
      </c>
    </row>
    <row r="23" spans="1:14">
      <c r="N23" s="17"/>
    </row>
  </sheetData>
  <mergeCells count="17">
    <mergeCell ref="N12:N17"/>
    <mergeCell ref="N18:N21"/>
    <mergeCell ref="A1:N1"/>
    <mergeCell ref="A4:A9"/>
    <mergeCell ref="A10:A11"/>
    <mergeCell ref="A12:A17"/>
    <mergeCell ref="A18:A21"/>
    <mergeCell ref="L4:L9"/>
    <mergeCell ref="L10:L11"/>
    <mergeCell ref="L12:L17"/>
    <mergeCell ref="L18:L21"/>
    <mergeCell ref="M4:M9"/>
    <mergeCell ref="M10:M11"/>
    <mergeCell ref="M12:M17"/>
    <mergeCell ref="M18:M21"/>
    <mergeCell ref="N4:N9"/>
    <mergeCell ref="N10:N11"/>
  </mergeCells>
  <phoneticPr fontId="7" type="noConversion"/>
  <pageMargins left="0.39370078740157483" right="0.39370078740157483" top="0.39370078740157483" bottom="0.3937007874015748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招标</dc:creator>
  <cp:lastModifiedBy>NTKO</cp:lastModifiedBy>
  <cp:lastPrinted>2019-10-14T02:01:24Z</cp:lastPrinted>
  <dcterms:created xsi:type="dcterms:W3CDTF">2019-10-09T01:09:00Z</dcterms:created>
  <dcterms:modified xsi:type="dcterms:W3CDTF">2019-10-14T02:37:42Z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2052-10.8.2.6666</vt:lpwstr>
  </property>
</Properties>
</file>